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52D5F9EE-16C9-45B9-AC2D-3C32EDCC32E2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1" sheetId="2" r:id="rId1"/>
    <sheet name="2" sheetId="3" r:id="rId2"/>
  </sheets>
  <calcPr calcId="191029"/>
</workbook>
</file>

<file path=xl/calcChain.xml><?xml version="1.0" encoding="utf-8"?>
<calcChain xmlns="http://schemas.openxmlformats.org/spreadsheetml/2006/main">
  <c r="B17" i="2" l="1"/>
  <c r="B18" i="2" l="1"/>
  <c r="B42" i="2" l="1"/>
  <c r="B35" i="2"/>
  <c r="B36" i="2" s="1"/>
  <c r="B34" i="2"/>
  <c r="B33" i="2"/>
  <c r="B25" i="2"/>
  <c r="B24" i="2"/>
  <c r="B23" i="2"/>
  <c r="B16" i="2"/>
  <c r="B15" i="2"/>
  <c r="B14" i="2"/>
  <c r="B43" i="2" l="1"/>
</calcChain>
</file>

<file path=xl/sharedStrings.xml><?xml version="1.0" encoding="utf-8"?>
<sst xmlns="http://schemas.openxmlformats.org/spreadsheetml/2006/main" count="83" uniqueCount="66">
  <si>
    <t>BEDEL ve LİMİTLER</t>
  </si>
  <si>
    <t>BRANŞ VE TEMİNATLAR</t>
  </si>
  <si>
    <t>IŞIK ÜNİVERSİTESİ / ŞİLE EĞİTİM KAMPÜSÜ</t>
  </si>
  <si>
    <t xml:space="preserve">YANGIN </t>
  </si>
  <si>
    <t>( TL )</t>
  </si>
  <si>
    <t>BİNA</t>
  </si>
  <si>
    <t>MAKİNA-TESİSAT</t>
  </si>
  <si>
    <t>KASA MUHTEVİYATI</t>
  </si>
  <si>
    <t>DEMİRBAŞ + 3.ŞAHIS MALLARI</t>
  </si>
  <si>
    <t xml:space="preserve">HIRSIZLIK </t>
  </si>
  <si>
    <t>KASA HIRSIZLIK</t>
  </si>
  <si>
    <t xml:space="preserve"> </t>
  </si>
  <si>
    <t xml:space="preserve">ELEKTRONİK CİHAZ </t>
  </si>
  <si>
    <t xml:space="preserve">TAŞINABİLİR CİHAZ </t>
  </si>
  <si>
    <t>TAŞINABİLİR CİHAZ DEPREM  %2 MUAFİYET, %20 MÜŞTEREK SİGORTA</t>
  </si>
  <si>
    <t xml:space="preserve">DEPREM VE Y.P.    %2 MUAFİYET, %20 MÜŞTEREK SİGORTA  </t>
  </si>
  <si>
    <t>GLKHH -TERÖR  %2 MUAFİYET, %20 MÜŞTEREK SİGORTA</t>
  </si>
  <si>
    <t>SARIYER IŞIK ÜNİVERSİTESİ / MASLAK GÜZEL SANATLAR</t>
  </si>
  <si>
    <t>MAKİNA KIRILMASI (Sabit Makinalar)</t>
  </si>
  <si>
    <t>MAKİNA KIRILMASI (Hareketli  Makinalar)</t>
  </si>
  <si>
    <t>YANGIN</t>
  </si>
  <si>
    <t>MAKİNA</t>
  </si>
  <si>
    <t>DEMİRBAŞ</t>
  </si>
  <si>
    <t xml:space="preserve">EK TEMİNATLAR </t>
  </si>
  <si>
    <t xml:space="preserve">EMNİYETİ SUİSTİMAL SİGORTASI </t>
  </si>
  <si>
    <t>OLAY BAŞI VE YILLIK AZAMİ LİMİT</t>
  </si>
  <si>
    <t xml:space="preserve">KİŞİ BAŞI AZAMİ LİMİT </t>
  </si>
  <si>
    <t>KİŞİ  SAYISI 2</t>
  </si>
  <si>
    <t>ÜÇÜNCÜ ŞAHIS MALİ MESULİYET</t>
  </si>
  <si>
    <t xml:space="preserve">MADDİ+BEDENİ AYRIMI YAPILMAKSIZIN </t>
  </si>
  <si>
    <t>OLAY BAŞI</t>
  </si>
  <si>
    <t xml:space="preserve">YILLIK TEMİNAT LİMİTİ </t>
  </si>
  <si>
    <t>Öğrenciler 3.şahıs adledilecektir.</t>
  </si>
  <si>
    <t>* Yurtiçi ve yurtdışından özel programlar ile gelen öğretim görevlileri ve öğrenciler teminata dahil edilmiştir.</t>
  </si>
  <si>
    <t>İŞVEREN MALİ MESULİYET</t>
  </si>
  <si>
    <t>( EURO )</t>
  </si>
  <si>
    <t>YILLIK BRÜT İŞÇİLİK 9.500.000,00 EURO</t>
  </si>
  <si>
    <t>TOPLAM ÇALIŞAN ADEDİ  641</t>
  </si>
  <si>
    <t>ÖZEL HASTANE TEDAVİ MASRAFLARI KAZA BAŞINA                       22.500 EURO</t>
  </si>
  <si>
    <t>ÖZEL HASTANE TEDAVİ MASRAFLARI ŞAHIS BAŞINA                       7.500 EURO</t>
  </si>
  <si>
    <t>EK TEMİNATLAR</t>
  </si>
  <si>
    <t>STAJYERLER</t>
  </si>
  <si>
    <t>ARIZİ İNŞAAT İŞLERİ</t>
  </si>
  <si>
    <t>MANEVİ TAZMİNATLAR</t>
  </si>
  <si>
    <t>GÖREVLE GÖNDERME YURTİÇİ</t>
  </si>
  <si>
    <t>GÖREVLE GÖNDERME YURTDIŞI</t>
  </si>
  <si>
    <t>TOPLU TAŞIMA</t>
  </si>
  <si>
    <t>TAŞERON, TALİ MÜTEAHHİT</t>
  </si>
  <si>
    <t xml:space="preserve">BEDENİ ZARARLARDA  ŞAHIS BAŞINA                                       </t>
  </si>
  <si>
    <t xml:space="preserve">      150.000 EURO</t>
  </si>
  <si>
    <t xml:space="preserve">BEDENİ ZARARLARDA  KAZA BAŞINA                                              </t>
  </si>
  <si>
    <t>450.000 EURO</t>
  </si>
  <si>
    <t>TOPLAM TL</t>
  </si>
  <si>
    <t>TOPLAM EURO</t>
  </si>
  <si>
    <t>SİGORTA PRİMİ</t>
  </si>
  <si>
    <t>DEPREM VE Y.P.      %2 MUAFİYET, %20 MÜŞTEREK SİGORTA</t>
  </si>
  <si>
    <t>GLKHHKNH -TERÖR  %2 MUAFİYET, %20 MÜŞTEREK SİGORTA</t>
  </si>
  <si>
    <r>
      <t xml:space="preserve">EK TEMİNATLAR (Sel ve seylap hasarlarında her bir hasar mutabakatlı kıymet takdir raporundaki ana bina ve muhteviyatına göre %2 muafiyetle değerlendirilir.) Bina icmali </t>
    </r>
    <r>
      <rPr>
        <sz val="12"/>
        <color indexed="10"/>
        <rFont val="Arial"/>
        <family val="2"/>
        <charset val="162"/>
      </rPr>
      <t>diğer sheet notlar</t>
    </r>
    <r>
      <rPr>
        <sz val="12"/>
        <rFont val="Arial"/>
        <family val="2"/>
        <charset val="162"/>
      </rPr>
      <t xml:space="preserve"> bölümündedir.</t>
    </r>
  </si>
  <si>
    <t>KAMPÜSLER İÇİN VERİLEN TEKLİFLERE EKLENMİŞTİR.</t>
  </si>
  <si>
    <t>CAM KIRILMASI İLK ATEŞ</t>
  </si>
  <si>
    <t xml:space="preserve">Mevcut Sigorta Firması: </t>
  </si>
  <si>
    <t>Enflasyon Kloz Oranı: %65</t>
  </si>
  <si>
    <t>Mevcut Poliçe Dönemi: 01.09.2023 - 31.08.2024</t>
  </si>
  <si>
    <t>IŞIK ÜNİVERSİTESİ 2024 /2025 ELEMENTER TEKLİF TALEP LİSTESİ</t>
  </si>
  <si>
    <t xml:space="preserve">ENKAZ KALDIRMA MASRAFLARI </t>
  </si>
  <si>
    <t>NOT: Okul tarafından düzenlenecek olan yurtiçi-yurtdışı kültürel turlar, okul seyahatleri,yarışmalar, sergiler olay başına 600.000.-TL
ve sigorta süresince azami 600.000.-TL alt limit ile teminata dahildir.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</si>
</sst>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&quot;TL&quot;;\-#,##0.00\ &quot;TL&quot;"/>
    <numFmt numFmtId="165" formatCode="_-* #,##0\ _T_L_-;\-* #,##0\ _T_L_-;_-* &quot;-&quot;\ _T_L_-;_-@_-"/>
    <numFmt numFmtId="166" formatCode="[$€-2]\ #,##0.00"/>
    <numFmt numFmtId="167" formatCode="#,##0.00\ [$€-407];\-#,##0.00\ [$€-407]"/>
    <numFmt numFmtId="168" formatCode="#,##0.00\ &quot;₺&quot;"/>
    <numFmt numFmtId="169" formatCode="#,##0.00\ [$€-407]"/>
    <numFmt numFmtId="170" formatCode="#,##0.00\ [$₺-41F];\-#,##0.00\ [$₺-41F]"/>
    <numFmt numFmtId="171" formatCode="#,##0.00\ [$₺-41F];[Red]#,##0.00\ [$₺-41F]"/>
  </numFmts>
  <fonts count="11" x14ac:knownFonts="1">
    <font>
      <sz val="11"/>
      <color theme="1"/>
      <name val="Calibri"/>
      <family val="2"/>
      <charset val="162"/>
      <scheme val="minor"/>
    </font>
    <font>
      <b/>
      <sz val="11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sz val="12"/>
      <name val="Arial"/>
      <family val="2"/>
      <charset val="162"/>
    </font>
    <font>
      <b/>
      <sz val="12"/>
      <name val="Arial"/>
      <family val="2"/>
      <charset val="162"/>
    </font>
    <font>
      <sz val="12"/>
      <color indexed="10"/>
      <name val="Arial"/>
      <family val="2"/>
      <charset val="162"/>
    </font>
    <font>
      <sz val="14"/>
      <color rgb="FFFF0000"/>
      <name val="Arial"/>
      <family val="2"/>
      <charset val="162"/>
    </font>
    <font>
      <b/>
      <sz val="11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14" xfId="0" applyFont="1" applyBorder="1"/>
    <xf numFmtId="0" fontId="3" fillId="0" borderId="8" xfId="0" applyFont="1" applyBorder="1" applyAlignment="1">
      <alignment horizontal="left" wrapText="1"/>
    </xf>
    <xf numFmtId="165" fontId="3" fillId="0" borderId="0" xfId="0" applyNumberFormat="1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165" fontId="4" fillId="0" borderId="3" xfId="0" applyNumberFormat="1" applyFont="1" applyBorder="1" applyAlignment="1">
      <alignment horizontal="center" wrapText="1"/>
    </xf>
    <xf numFmtId="0" fontId="2" fillId="0" borderId="0" xfId="0" applyFont="1"/>
    <xf numFmtId="165" fontId="4" fillId="0" borderId="4" xfId="0" applyNumberFormat="1" applyFont="1" applyBorder="1" applyAlignment="1">
      <alignment horizontal="center" wrapText="1"/>
    </xf>
    <xf numFmtId="4" fontId="3" fillId="0" borderId="14" xfId="0" applyNumberFormat="1" applyFont="1" applyBorder="1" applyAlignment="1">
      <alignment horizontal="right" wrapText="1"/>
    </xf>
    <xf numFmtId="4" fontId="3" fillId="0" borderId="15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" fontId="3" fillId="0" borderId="8" xfId="0" applyNumberFormat="1" applyFont="1" applyBorder="1" applyAlignment="1">
      <alignment horizontal="right" wrapText="1"/>
    </xf>
    <xf numFmtId="4" fontId="3" fillId="0" borderId="9" xfId="0" applyNumberFormat="1" applyFont="1" applyBorder="1" applyAlignment="1">
      <alignment horizontal="right" wrapText="1"/>
    </xf>
    <xf numFmtId="4" fontId="3" fillId="0" borderId="14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vertical="center" wrapText="1"/>
    </xf>
    <xf numFmtId="165" fontId="4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vertical="center" wrapText="1"/>
    </xf>
    <xf numFmtId="167" fontId="1" fillId="0" borderId="1" xfId="0" applyNumberFormat="1" applyFont="1" applyBorder="1" applyAlignment="1">
      <alignment vertical="center"/>
    </xf>
    <xf numFmtId="165" fontId="3" fillId="0" borderId="0" xfId="0" applyNumberFormat="1" applyFont="1" applyAlignment="1">
      <alignment horizontal="left" wrapText="1"/>
    </xf>
    <xf numFmtId="165" fontId="4" fillId="0" borderId="6" xfId="0" applyNumberFormat="1" applyFont="1" applyBorder="1" applyAlignment="1">
      <alignment horizontal="center" wrapText="1"/>
    </xf>
    <xf numFmtId="0" fontId="2" fillId="0" borderId="16" xfId="0" applyFont="1" applyBorder="1"/>
    <xf numFmtId="0" fontId="2" fillId="0" borderId="15" xfId="0" applyFont="1" applyBorder="1"/>
    <xf numFmtId="0" fontId="3" fillId="0" borderId="8" xfId="0" applyFont="1" applyBorder="1" applyAlignment="1">
      <alignment wrapText="1"/>
    </xf>
    <xf numFmtId="0" fontId="8" fillId="0" borderId="0" xfId="0" applyFont="1"/>
    <xf numFmtId="4" fontId="3" fillId="0" borderId="4" xfId="0" applyNumberFormat="1" applyFont="1" applyBorder="1" applyAlignment="1">
      <alignment horizontal="right" wrapText="1"/>
    </xf>
    <xf numFmtId="4" fontId="3" fillId="0" borderId="5" xfId="0" applyNumberFormat="1" applyFont="1" applyBorder="1" applyAlignment="1">
      <alignment horizontal="right" wrapText="1"/>
    </xf>
    <xf numFmtId="4" fontId="3" fillId="0" borderId="6" xfId="0" applyNumberFormat="1" applyFont="1" applyBorder="1" applyAlignment="1">
      <alignment horizontal="right" wrapText="1"/>
    </xf>
    <xf numFmtId="0" fontId="3" fillId="0" borderId="10" xfId="0" applyFont="1" applyBorder="1" applyAlignment="1">
      <alignment horizontal="left" vertical="top" wrapText="1"/>
    </xf>
    <xf numFmtId="4" fontId="3" fillId="0" borderId="10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 wrapText="1"/>
    </xf>
    <xf numFmtId="4" fontId="3" fillId="0" borderId="12" xfId="0" applyNumberFormat="1" applyFont="1" applyBorder="1" applyAlignment="1">
      <alignment horizontal="right" wrapText="1"/>
    </xf>
    <xf numFmtId="4" fontId="3" fillId="0" borderId="13" xfId="0" applyNumberFormat="1" applyFont="1" applyBorder="1" applyAlignment="1">
      <alignment horizontal="right" wrapText="1"/>
    </xf>
    <xf numFmtId="0" fontId="3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wrapText="1"/>
    </xf>
    <xf numFmtId="0" fontId="8" fillId="0" borderId="1" xfId="0" applyFont="1" applyBorder="1"/>
    <xf numFmtId="0" fontId="3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wrapText="1"/>
    </xf>
    <xf numFmtId="0" fontId="9" fillId="0" borderId="5" xfId="0" applyFont="1" applyBorder="1" applyAlignment="1">
      <alignment horizontal="left" wrapText="1"/>
    </xf>
    <xf numFmtId="4" fontId="3" fillId="0" borderId="7" xfId="0" applyNumberFormat="1" applyFont="1" applyBorder="1" applyAlignment="1">
      <alignment horizontal="right" wrapText="1"/>
    </xf>
    <xf numFmtId="0" fontId="4" fillId="0" borderId="6" xfId="0" applyFont="1" applyBorder="1" applyAlignment="1">
      <alignment horizontal="left" vertical="top" wrapText="1"/>
    </xf>
    <xf numFmtId="4" fontId="4" fillId="0" borderId="6" xfId="0" applyNumberFormat="1" applyFont="1" applyBorder="1" applyAlignment="1">
      <alignment horizontal="center" wrapText="1"/>
    </xf>
    <xf numFmtId="166" fontId="3" fillId="0" borderId="5" xfId="0" applyNumberFormat="1" applyFont="1" applyBorder="1" applyAlignment="1">
      <alignment horizontal="right" wrapText="1"/>
    </xf>
    <xf numFmtId="0" fontId="10" fillId="0" borderId="11" xfId="0" applyFont="1" applyBorder="1"/>
    <xf numFmtId="0" fontId="10" fillId="0" borderId="0" xfId="0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/>
    </xf>
    <xf numFmtId="168" fontId="10" fillId="0" borderId="1" xfId="0" applyNumberFormat="1" applyFont="1" applyBorder="1"/>
    <xf numFmtId="169" fontId="10" fillId="0" borderId="1" xfId="0" applyNumberFormat="1" applyFont="1" applyBorder="1"/>
    <xf numFmtId="4" fontId="9" fillId="0" borderId="14" xfId="0" applyNumberFormat="1" applyFont="1" applyBorder="1" applyAlignment="1">
      <alignment horizontal="right" wrapText="1"/>
    </xf>
    <xf numFmtId="4" fontId="9" fillId="0" borderId="8" xfId="0" applyNumberFormat="1" applyFont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14" xfId="0" applyFont="1" applyBorder="1" applyAlignment="1">
      <alignment wrapText="1"/>
    </xf>
    <xf numFmtId="0" fontId="6" fillId="0" borderId="17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165" fontId="4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0" fontId="4" fillId="0" borderId="4" xfId="0" applyNumberFormat="1" applyFont="1" applyBorder="1" applyAlignment="1">
      <alignment horizontal="center" vertical="center" wrapText="1"/>
    </xf>
    <xf numFmtId="170" fontId="4" fillId="0" borderId="5" xfId="0" applyNumberFormat="1" applyFont="1" applyBorder="1" applyAlignment="1">
      <alignment horizontal="center" vertical="center" wrapText="1"/>
    </xf>
    <xf numFmtId="170" fontId="4" fillId="0" borderId="6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1" fontId="4" fillId="0" borderId="4" xfId="0" applyNumberFormat="1" applyFont="1" applyBorder="1" applyAlignment="1">
      <alignment horizontal="center" vertical="center" wrapText="1"/>
    </xf>
    <xf numFmtId="171" fontId="4" fillId="0" borderId="5" xfId="0" applyNumberFormat="1" applyFont="1" applyBorder="1" applyAlignment="1">
      <alignment horizontal="center" vertical="center" wrapText="1"/>
    </xf>
    <xf numFmtId="171" fontId="4" fillId="0" borderId="6" xfId="0" applyNumberFormat="1" applyFont="1" applyBorder="1" applyAlignment="1">
      <alignment horizontal="center" vertical="center" wrapText="1"/>
    </xf>
    <xf numFmtId="167" fontId="4" fillId="0" borderId="4" xfId="0" applyNumberFormat="1" applyFont="1" applyBorder="1" applyAlignment="1">
      <alignment horizontal="center" vertical="center" wrapText="1"/>
    </xf>
    <xf numFmtId="167" fontId="4" fillId="0" borderId="5" xfId="0" applyNumberFormat="1" applyFont="1" applyBorder="1" applyAlignment="1">
      <alignment horizontal="center" vertical="center" wrapText="1"/>
    </xf>
    <xf numFmtId="167" fontId="4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opLeftCell="A19" zoomScale="109" workbookViewId="0">
      <selection activeCell="D35" sqref="D35"/>
    </sheetView>
  </sheetViews>
  <sheetFormatPr defaultRowHeight="14.5" x14ac:dyDescent="0.35"/>
  <cols>
    <col min="1" max="1" width="91.7265625" customWidth="1"/>
    <col min="2" max="2" width="21.7265625" customWidth="1"/>
    <col min="3" max="3" width="18.26953125" customWidth="1"/>
  </cols>
  <sheetData>
    <row r="1" spans="1:3" ht="17.5" x14ac:dyDescent="0.35">
      <c r="A1" s="61" t="s">
        <v>63</v>
      </c>
      <c r="B1" s="62"/>
      <c r="C1" s="30"/>
    </row>
    <row r="2" spans="1:3" ht="15.5" x14ac:dyDescent="0.35">
      <c r="A2" s="32" t="s">
        <v>60</v>
      </c>
      <c r="B2" s="28"/>
      <c r="C2" s="1"/>
    </row>
    <row r="3" spans="1:3" ht="15.5" x14ac:dyDescent="0.35">
      <c r="A3" s="32" t="s">
        <v>62</v>
      </c>
      <c r="B3" s="59"/>
      <c r="C3" s="60"/>
    </row>
    <row r="4" spans="1:3" ht="15.5" x14ac:dyDescent="0.35">
      <c r="A4" s="63" t="s">
        <v>61</v>
      </c>
      <c r="B4" s="64"/>
      <c r="C4" s="1"/>
    </row>
    <row r="5" spans="1:3" ht="15.5" x14ac:dyDescent="0.35">
      <c r="A5" s="65" t="s">
        <v>0</v>
      </c>
      <c r="B5" s="66"/>
      <c r="C5" s="1"/>
    </row>
    <row r="6" spans="1:3" ht="16" thickBot="1" x14ac:dyDescent="0.4">
      <c r="A6" s="2"/>
      <c r="B6" s="3"/>
      <c r="C6" s="31"/>
    </row>
    <row r="7" spans="1:3" ht="16" thickBot="1" x14ac:dyDescent="0.4">
      <c r="A7" s="4" t="s">
        <v>1</v>
      </c>
      <c r="B7" s="7"/>
      <c r="C7" s="29"/>
    </row>
    <row r="8" spans="1:3" ht="21" customHeight="1" thickBot="1" x14ac:dyDescent="0.4">
      <c r="A8" s="12" t="s">
        <v>2</v>
      </c>
      <c r="B8" s="25"/>
      <c r="C8" s="1"/>
    </row>
    <row r="9" spans="1:3" ht="17.25" customHeight="1" thickBot="1" x14ac:dyDescent="0.4">
      <c r="A9" s="13" t="s">
        <v>3</v>
      </c>
      <c r="B9" s="5" t="s">
        <v>4</v>
      </c>
      <c r="C9" s="26" t="s">
        <v>54</v>
      </c>
    </row>
    <row r="10" spans="1:3" ht="15.5" x14ac:dyDescent="0.35">
      <c r="A10" s="14" t="s">
        <v>5</v>
      </c>
      <c r="B10" s="10">
        <v>1453500000</v>
      </c>
      <c r="C10" s="67"/>
    </row>
    <row r="11" spans="1:3" ht="15.5" x14ac:dyDescent="0.35">
      <c r="A11" s="15" t="s">
        <v>6</v>
      </c>
      <c r="B11" s="10">
        <v>195000000</v>
      </c>
      <c r="C11" s="68"/>
    </row>
    <row r="12" spans="1:3" ht="15.5" x14ac:dyDescent="0.35">
      <c r="A12" s="15" t="s">
        <v>7</v>
      </c>
      <c r="B12" s="10">
        <v>300000</v>
      </c>
      <c r="C12" s="68"/>
    </row>
    <row r="13" spans="1:3" ht="15.5" x14ac:dyDescent="0.35">
      <c r="A13" s="15" t="s">
        <v>8</v>
      </c>
      <c r="B13" s="10">
        <v>180000000</v>
      </c>
      <c r="C13" s="68"/>
    </row>
    <row r="14" spans="1:3" ht="15.5" x14ac:dyDescent="0.35">
      <c r="A14" s="16" t="s">
        <v>55</v>
      </c>
      <c r="B14" s="10">
        <f>SUM(B10:B13)</f>
        <v>1828800000</v>
      </c>
      <c r="C14" s="68"/>
    </row>
    <row r="15" spans="1:3" ht="15.5" x14ac:dyDescent="0.35">
      <c r="A15" s="16" t="s">
        <v>56</v>
      </c>
      <c r="B15" s="10">
        <f>SUM(B10:B13)</f>
        <v>1828800000</v>
      </c>
      <c r="C15" s="68"/>
    </row>
    <row r="16" spans="1:3" ht="46.5" x14ac:dyDescent="0.35">
      <c r="A16" s="17" t="s">
        <v>57</v>
      </c>
      <c r="B16" s="23">
        <f>SUM(B10:B13)</f>
        <v>1828800000</v>
      </c>
      <c r="C16" s="68"/>
    </row>
    <row r="17" spans="1:3" ht="15.5" x14ac:dyDescent="0.35">
      <c r="A17" s="15" t="s">
        <v>9</v>
      </c>
      <c r="B17" s="10">
        <f>+B11+B13</f>
        <v>375000000</v>
      </c>
      <c r="C17" s="68"/>
    </row>
    <row r="18" spans="1:3" ht="15.5" x14ac:dyDescent="0.35">
      <c r="A18" s="15" t="s">
        <v>10</v>
      </c>
      <c r="B18" s="10">
        <f>+B12</f>
        <v>300000</v>
      </c>
      <c r="C18" s="68"/>
    </row>
    <row r="19" spans="1:3" ht="15.5" x14ac:dyDescent="0.35">
      <c r="A19" s="15" t="s">
        <v>59</v>
      </c>
      <c r="B19" s="10">
        <v>3000000</v>
      </c>
      <c r="C19" s="68"/>
    </row>
    <row r="20" spans="1:3" ht="15.5" x14ac:dyDescent="0.35">
      <c r="A20" s="18" t="s">
        <v>64</v>
      </c>
      <c r="B20" s="57">
        <v>73152000</v>
      </c>
      <c r="C20" s="68"/>
    </row>
    <row r="21" spans="1:3" ht="15.5" x14ac:dyDescent="0.35">
      <c r="A21" s="15" t="s">
        <v>12</v>
      </c>
      <c r="B21" s="10">
        <v>280000000</v>
      </c>
      <c r="C21" s="68"/>
    </row>
    <row r="22" spans="1:3" ht="15.5" x14ac:dyDescent="0.35">
      <c r="A22" s="15" t="s">
        <v>13</v>
      </c>
      <c r="B22" s="10">
        <v>28000000</v>
      </c>
      <c r="C22" s="68"/>
    </row>
    <row r="23" spans="1:3" ht="15.5" x14ac:dyDescent="0.35">
      <c r="A23" s="15" t="s">
        <v>14</v>
      </c>
      <c r="B23" s="10">
        <f>+B22</f>
        <v>28000000</v>
      </c>
      <c r="C23" s="68"/>
    </row>
    <row r="24" spans="1:3" ht="15.5" x14ac:dyDescent="0.35">
      <c r="A24" s="15" t="s">
        <v>15</v>
      </c>
      <c r="B24" s="10">
        <f>+B21</f>
        <v>280000000</v>
      </c>
      <c r="C24" s="68"/>
    </row>
    <row r="25" spans="1:3" ht="15.5" x14ac:dyDescent="0.35">
      <c r="A25" s="15" t="s">
        <v>16</v>
      </c>
      <c r="B25" s="10">
        <f>+B21+B22</f>
        <v>308000000</v>
      </c>
      <c r="C25" s="68"/>
    </row>
    <row r="26" spans="1:3" ht="15.5" x14ac:dyDescent="0.35">
      <c r="A26" s="15" t="s">
        <v>18</v>
      </c>
      <c r="B26" s="10">
        <v>420000000</v>
      </c>
      <c r="C26" s="68"/>
    </row>
    <row r="27" spans="1:3" ht="16" thickBot="1" x14ac:dyDescent="0.4">
      <c r="A27" s="19" t="s">
        <v>19</v>
      </c>
      <c r="B27" s="11">
        <v>5000000</v>
      </c>
      <c r="C27" s="69"/>
    </row>
    <row r="28" spans="1:3" ht="16" thickBot="1" x14ac:dyDescent="0.4">
      <c r="A28" s="8"/>
      <c r="B28" s="8"/>
      <c r="C28" s="8"/>
    </row>
    <row r="29" spans="1:3" ht="21.75" customHeight="1" thickBot="1" x14ac:dyDescent="0.4">
      <c r="A29" s="6" t="s">
        <v>17</v>
      </c>
      <c r="B29" s="9"/>
      <c r="C29" s="9"/>
    </row>
    <row r="30" spans="1:3" ht="20.25" customHeight="1" thickBot="1" x14ac:dyDescent="0.4">
      <c r="A30" s="20" t="s">
        <v>20</v>
      </c>
      <c r="B30" s="5" t="s">
        <v>4</v>
      </c>
      <c r="C30" s="26" t="s">
        <v>54</v>
      </c>
    </row>
    <row r="31" spans="1:3" ht="15.5" x14ac:dyDescent="0.35">
      <c r="A31" s="14" t="s">
        <v>21</v>
      </c>
      <c r="B31" s="21">
        <v>10000000</v>
      </c>
      <c r="C31" s="67"/>
    </row>
    <row r="32" spans="1:3" ht="15.5" x14ac:dyDescent="0.35">
      <c r="A32" s="15" t="s">
        <v>22</v>
      </c>
      <c r="B32" s="21">
        <v>16000000</v>
      </c>
      <c r="C32" s="68"/>
    </row>
    <row r="33" spans="1:5" ht="15.5" x14ac:dyDescent="0.35">
      <c r="A33" s="16" t="s">
        <v>55</v>
      </c>
      <c r="B33" s="21">
        <f>SUM(B31:B32)</f>
        <v>26000000</v>
      </c>
      <c r="C33" s="68"/>
    </row>
    <row r="34" spans="1:5" ht="15.5" x14ac:dyDescent="0.35">
      <c r="A34" s="16" t="s">
        <v>56</v>
      </c>
      <c r="B34" s="21">
        <f>SUM(B31:B32)</f>
        <v>26000000</v>
      </c>
      <c r="C34" s="68"/>
    </row>
    <row r="35" spans="1:5" ht="15.5" x14ac:dyDescent="0.35">
      <c r="A35" s="15" t="s">
        <v>23</v>
      </c>
      <c r="B35" s="21">
        <f>SUM(B31:B32)</f>
        <v>26000000</v>
      </c>
      <c r="C35" s="68"/>
      <c r="E35" t="s">
        <v>11</v>
      </c>
    </row>
    <row r="36" spans="1:5" ht="15.5" x14ac:dyDescent="0.35">
      <c r="A36" s="15" t="s">
        <v>9</v>
      </c>
      <c r="B36" s="21">
        <f>SUM(B35)</f>
        <v>26000000</v>
      </c>
      <c r="C36" s="68"/>
    </row>
    <row r="37" spans="1:5" ht="15.5" x14ac:dyDescent="0.35">
      <c r="A37" s="15" t="s">
        <v>59</v>
      </c>
      <c r="B37" s="21">
        <v>300000</v>
      </c>
      <c r="C37" s="68"/>
    </row>
    <row r="38" spans="1:5" ht="15.5" x14ac:dyDescent="0.35">
      <c r="A38" s="18" t="s">
        <v>64</v>
      </c>
      <c r="B38" s="58">
        <v>1300000</v>
      </c>
      <c r="C38" s="68"/>
    </row>
    <row r="39" spans="1:5" ht="15.5" x14ac:dyDescent="0.35">
      <c r="A39" s="15" t="s">
        <v>12</v>
      </c>
      <c r="B39" s="21">
        <v>25000000</v>
      </c>
      <c r="C39" s="68"/>
    </row>
    <row r="40" spans="1:5" ht="15.5" x14ac:dyDescent="0.35">
      <c r="A40" s="15" t="s">
        <v>13</v>
      </c>
      <c r="B40" s="21">
        <v>3500000</v>
      </c>
      <c r="C40" s="68"/>
    </row>
    <row r="41" spans="1:5" ht="15.5" x14ac:dyDescent="0.35">
      <c r="A41" s="15" t="s">
        <v>14</v>
      </c>
      <c r="B41" s="21">
        <v>3500000</v>
      </c>
      <c r="C41" s="68"/>
    </row>
    <row r="42" spans="1:5" ht="15.5" x14ac:dyDescent="0.35">
      <c r="A42" s="15" t="s">
        <v>15</v>
      </c>
      <c r="B42" s="21">
        <f>+B39</f>
        <v>25000000</v>
      </c>
      <c r="C42" s="68"/>
    </row>
    <row r="43" spans="1:5" ht="15.5" x14ac:dyDescent="0.35">
      <c r="A43" s="15" t="s">
        <v>16</v>
      </c>
      <c r="B43" s="21">
        <f>+B39+B41</f>
        <v>28500000</v>
      </c>
      <c r="C43" s="68"/>
    </row>
    <row r="44" spans="1:5" ht="15.75" customHeight="1" thickBot="1" x14ac:dyDescent="0.4">
      <c r="A44" s="19" t="s">
        <v>18</v>
      </c>
      <c r="B44" s="22">
        <v>17000000</v>
      </c>
      <c r="C44" s="24"/>
    </row>
  </sheetData>
  <mergeCells count="5">
    <mergeCell ref="A1:B1"/>
    <mergeCell ref="A4:B4"/>
    <mergeCell ref="A5:B5"/>
    <mergeCell ref="C31:C43"/>
    <mergeCell ref="C10:C27"/>
  </mergeCells>
  <pageMargins left="0.70866141732283472" right="0.70866141732283472" top="0.47244094488188981" bottom="0.35433070866141736" header="0.31496062992125984" footer="0.15748031496062992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44"/>
  <sheetViews>
    <sheetView tabSelected="1" zoomScale="85" zoomScaleNormal="85" workbookViewId="0">
      <selection activeCell="K18" sqref="K18"/>
    </sheetView>
  </sheetViews>
  <sheetFormatPr defaultColWidth="9.26953125" defaultRowHeight="15.5" x14ac:dyDescent="0.35"/>
  <cols>
    <col min="1" max="1" width="85.7265625" style="33" customWidth="1"/>
    <col min="2" max="2" width="20" style="33" customWidth="1"/>
    <col min="3" max="3" width="18.26953125" style="33" customWidth="1"/>
    <col min="4" max="26" width="8.7265625" customWidth="1"/>
  </cols>
  <sheetData>
    <row r="2" spans="1:3" ht="16" thickBot="1" x14ac:dyDescent="0.4"/>
    <row r="3" spans="1:3" ht="16" thickBot="1" x14ac:dyDescent="0.4">
      <c r="A3" s="37"/>
      <c r="B3" s="38"/>
    </row>
    <row r="4" spans="1:3" ht="15" customHeight="1" thickBot="1" x14ac:dyDescent="0.4">
      <c r="A4" s="13" t="s">
        <v>24</v>
      </c>
      <c r="B4" s="39" t="s">
        <v>4</v>
      </c>
      <c r="C4" s="70" t="s">
        <v>58</v>
      </c>
    </row>
    <row r="5" spans="1:3" ht="14.65" customHeight="1" x14ac:dyDescent="0.35">
      <c r="A5" s="15" t="s">
        <v>25</v>
      </c>
      <c r="B5" s="40">
        <v>1500000</v>
      </c>
      <c r="C5" s="71"/>
    </row>
    <row r="6" spans="1:3" ht="14.65" customHeight="1" x14ac:dyDescent="0.35">
      <c r="A6" s="15" t="s">
        <v>26</v>
      </c>
      <c r="B6" s="40"/>
      <c r="C6" s="71"/>
    </row>
    <row r="7" spans="1:3" ht="14.65" customHeight="1" x14ac:dyDescent="0.35">
      <c r="A7" s="15" t="s">
        <v>27</v>
      </c>
      <c r="B7" s="40"/>
      <c r="C7" s="71"/>
    </row>
    <row r="8" spans="1:3" ht="14.65" customHeight="1" x14ac:dyDescent="0.35">
      <c r="A8" s="15"/>
      <c r="B8" s="40"/>
      <c r="C8" s="71"/>
    </row>
    <row r="9" spans="1:3" ht="14.65" customHeight="1" x14ac:dyDescent="0.35">
      <c r="A9" s="15"/>
      <c r="B9" s="40"/>
      <c r="C9" s="71"/>
    </row>
    <row r="10" spans="1:3" ht="15" customHeight="1" thickBot="1" x14ac:dyDescent="0.4">
      <c r="A10" s="19"/>
      <c r="B10" s="41"/>
      <c r="C10" s="72"/>
    </row>
    <row r="11" spans="1:3" ht="16" thickBot="1" x14ac:dyDescent="0.4">
      <c r="A11" s="42"/>
      <c r="B11" s="43"/>
      <c r="C11" s="53"/>
    </row>
    <row r="12" spans="1:3" ht="16" thickBot="1" x14ac:dyDescent="0.4">
      <c r="A12" s="44"/>
      <c r="B12" s="45"/>
      <c r="C12" s="54"/>
    </row>
    <row r="13" spans="1:3" ht="18" customHeight="1" thickBot="1" x14ac:dyDescent="0.4">
      <c r="A13" s="13" t="s">
        <v>28</v>
      </c>
      <c r="B13" s="46" t="s">
        <v>4</v>
      </c>
      <c r="C13" s="26" t="s">
        <v>54</v>
      </c>
    </row>
    <row r="14" spans="1:3" x14ac:dyDescent="0.35">
      <c r="A14" s="14" t="s">
        <v>29</v>
      </c>
      <c r="B14" s="34"/>
      <c r="C14" s="73"/>
    </row>
    <row r="15" spans="1:3" x14ac:dyDescent="0.35">
      <c r="A15" s="15" t="s">
        <v>30</v>
      </c>
      <c r="B15" s="35">
        <v>6000000</v>
      </c>
      <c r="C15" s="74"/>
    </row>
    <row r="16" spans="1:3" x14ac:dyDescent="0.35">
      <c r="A16" s="16" t="s">
        <v>31</v>
      </c>
      <c r="B16" s="35">
        <v>6000000</v>
      </c>
      <c r="C16" s="74"/>
    </row>
    <row r="17" spans="1:3" x14ac:dyDescent="0.35">
      <c r="A17" s="15"/>
      <c r="B17" s="35"/>
      <c r="C17" s="74"/>
    </row>
    <row r="18" spans="1:3" ht="46.5" x14ac:dyDescent="0.35">
      <c r="A18" s="15" t="s">
        <v>65</v>
      </c>
      <c r="B18" s="35"/>
      <c r="C18" s="74"/>
    </row>
    <row r="19" spans="1:3" x14ac:dyDescent="0.35">
      <c r="A19" s="47" t="s">
        <v>32</v>
      </c>
      <c r="B19" s="35"/>
      <c r="C19" s="74"/>
    </row>
    <row r="20" spans="1:3" ht="31" x14ac:dyDescent="0.35">
      <c r="A20" s="15" t="s">
        <v>33</v>
      </c>
      <c r="B20" s="35"/>
      <c r="C20" s="74"/>
    </row>
    <row r="21" spans="1:3" ht="16" thickBot="1" x14ac:dyDescent="0.4">
      <c r="A21" s="19"/>
      <c r="B21" s="36"/>
      <c r="C21" s="75"/>
    </row>
    <row r="22" spans="1:3" ht="16" thickBot="1" x14ac:dyDescent="0.4">
      <c r="A22" s="42"/>
      <c r="B22" s="43"/>
    </row>
    <row r="23" spans="1:3" ht="16" thickBot="1" x14ac:dyDescent="0.4">
      <c r="A23" s="13"/>
      <c r="B23" s="48"/>
      <c r="C23" s="5"/>
    </row>
    <row r="24" spans="1:3" ht="19.5" customHeight="1" thickBot="1" x14ac:dyDescent="0.4">
      <c r="A24" s="49" t="s">
        <v>34</v>
      </c>
      <c r="B24" s="50" t="s">
        <v>35</v>
      </c>
      <c r="C24" s="27" t="s">
        <v>54</v>
      </c>
    </row>
    <row r="25" spans="1:3" x14ac:dyDescent="0.35">
      <c r="A25" s="14" t="s">
        <v>36</v>
      </c>
      <c r="B25" s="34"/>
      <c r="C25" s="76"/>
    </row>
    <row r="26" spans="1:3" x14ac:dyDescent="0.35">
      <c r="A26" s="15" t="s">
        <v>37</v>
      </c>
      <c r="B26" s="35"/>
      <c r="C26" s="77"/>
    </row>
    <row r="27" spans="1:3" x14ac:dyDescent="0.35">
      <c r="A27" s="16" t="s">
        <v>48</v>
      </c>
      <c r="B27" s="51" t="s">
        <v>49</v>
      </c>
      <c r="C27" s="77"/>
    </row>
    <row r="28" spans="1:3" x14ac:dyDescent="0.35">
      <c r="A28" s="16" t="s">
        <v>50</v>
      </c>
      <c r="B28" s="51" t="s">
        <v>51</v>
      </c>
      <c r="C28" s="77"/>
    </row>
    <row r="29" spans="1:3" x14ac:dyDescent="0.35">
      <c r="A29" s="15" t="s">
        <v>38</v>
      </c>
      <c r="B29" s="51"/>
      <c r="C29" s="77"/>
    </row>
    <row r="30" spans="1:3" x14ac:dyDescent="0.35">
      <c r="A30" s="15" t="s">
        <v>39</v>
      </c>
      <c r="B30" s="51"/>
      <c r="C30" s="77"/>
    </row>
    <row r="31" spans="1:3" x14ac:dyDescent="0.35">
      <c r="A31" s="15"/>
      <c r="B31" s="35"/>
      <c r="C31" s="77"/>
    </row>
    <row r="32" spans="1:3" x14ac:dyDescent="0.35">
      <c r="A32" s="15" t="s">
        <v>40</v>
      </c>
      <c r="B32" s="35"/>
      <c r="C32" s="77"/>
    </row>
    <row r="33" spans="1:3" x14ac:dyDescent="0.35">
      <c r="A33" s="15" t="s">
        <v>41</v>
      </c>
      <c r="B33" s="35"/>
      <c r="C33" s="77"/>
    </row>
    <row r="34" spans="1:3" x14ac:dyDescent="0.35">
      <c r="A34" s="15" t="s">
        <v>42</v>
      </c>
      <c r="B34" s="35"/>
      <c r="C34" s="77"/>
    </row>
    <row r="35" spans="1:3" x14ac:dyDescent="0.35">
      <c r="A35" s="15" t="s">
        <v>43</v>
      </c>
      <c r="B35" s="35"/>
      <c r="C35" s="77"/>
    </row>
    <row r="36" spans="1:3" x14ac:dyDescent="0.35">
      <c r="A36" s="15" t="s">
        <v>44</v>
      </c>
      <c r="B36" s="35"/>
      <c r="C36" s="77"/>
    </row>
    <row r="37" spans="1:3" x14ac:dyDescent="0.35">
      <c r="A37" s="15" t="s">
        <v>45</v>
      </c>
      <c r="B37" s="35"/>
      <c r="C37" s="77"/>
    </row>
    <row r="38" spans="1:3" x14ac:dyDescent="0.35">
      <c r="A38" s="15" t="s">
        <v>46</v>
      </c>
      <c r="B38" s="35"/>
      <c r="C38" s="77"/>
    </row>
    <row r="39" spans="1:3" x14ac:dyDescent="0.35">
      <c r="A39" s="15" t="s">
        <v>47</v>
      </c>
      <c r="B39" s="35"/>
      <c r="C39" s="77"/>
    </row>
    <row r="40" spans="1:3" ht="16" thickBot="1" x14ac:dyDescent="0.4">
      <c r="A40" s="19"/>
      <c r="B40" s="36"/>
      <c r="C40" s="78"/>
    </row>
    <row r="42" spans="1:3" ht="16" thickBot="1" x14ac:dyDescent="0.4"/>
    <row r="43" spans="1:3" ht="16" thickBot="1" x14ac:dyDescent="0.4">
      <c r="B43" s="52" t="s">
        <v>52</v>
      </c>
      <c r="C43" s="55"/>
    </row>
    <row r="44" spans="1:3" ht="16" thickBot="1" x14ac:dyDescent="0.4">
      <c r="B44" s="52" t="s">
        <v>53</v>
      </c>
      <c r="C44" s="56"/>
    </row>
  </sheetData>
  <mergeCells count="3">
    <mergeCell ref="C4:C10"/>
    <mergeCell ref="C14:C21"/>
    <mergeCell ref="C25:C40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2024-07-23T08:57:39Z</dcterms:modified>
</cp:coreProperties>
</file>